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ssenlinea-my.sharepoint.com/personal/jcabelo_adess_gob_do/Documents/LIC. CABELO/CXP OAI/CXP OAI 2025/"/>
    </mc:Choice>
  </mc:AlternateContent>
  <xr:revisionPtr revIDLastSave="0" documentId="8_{F5393EFB-80F1-42BE-A7EC-B60540B20118}" xr6:coauthVersionLast="47" xr6:coauthVersionMax="47" xr10:uidLastSave="{00000000-0000-0000-0000-000000000000}"/>
  <bookViews>
    <workbookView xWindow="20370" yWindow="-120" windowWidth="29040" windowHeight="15720" xr2:uid="{5E36BA74-A7EA-4861-906A-630D072C4DE1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G19" i="1"/>
  <c r="G18" i="1"/>
  <c r="I18" i="1" s="1"/>
  <c r="I17" i="1"/>
  <c r="I16" i="1"/>
  <c r="I15" i="1"/>
  <c r="I14" i="1"/>
  <c r="I13" i="1"/>
  <c r="I12" i="1"/>
  <c r="I11" i="1"/>
  <c r="G10" i="1"/>
  <c r="G21" i="1" s="1"/>
  <c r="I9" i="1"/>
  <c r="I8" i="1"/>
  <c r="I7" i="1"/>
  <c r="I6" i="1"/>
  <c r="I5" i="1"/>
  <c r="I21" i="1" l="1"/>
  <c r="I10" i="1"/>
</calcChain>
</file>

<file path=xl/sharedStrings.xml><?xml version="1.0" encoding="utf-8"?>
<sst xmlns="http://schemas.openxmlformats.org/spreadsheetml/2006/main" count="83" uniqueCount="62">
  <si>
    <t xml:space="preserve">                                          RELACION DE CUENTAS POR PAGAR A PROVEEDORES AL 30 DE NOVIEMBRE 2025</t>
  </si>
  <si>
    <t>FECHA DE REGISTRO</t>
  </si>
  <si>
    <t>No. DE FACTURA O NCF</t>
  </si>
  <si>
    <t>CTA. PRESUPUESTARIA</t>
  </si>
  <si>
    <t>ACREEDOR</t>
  </si>
  <si>
    <t>CONCEPTO</t>
  </si>
  <si>
    <t xml:space="preserve">MONTO FACTURADO </t>
  </si>
  <si>
    <t>MONTO PAGADO</t>
  </si>
  <si>
    <t>MONTO PENDIENTE</t>
  </si>
  <si>
    <t>E450000020127</t>
  </si>
  <si>
    <t>ALTICE DOMINICANA, S.A.</t>
  </si>
  <si>
    <t xml:space="preserve">SERVICIO DE CLOUD Y FLOTAS DE LA ENTIDAD, CTA,90382991, PERIODO FACTURADO AL 24 DE NOVIEMBRE DE 2025 </t>
  </si>
  <si>
    <t>0</t>
  </si>
  <si>
    <t>SERVICIO DE INTERNET INALAMBRICO DE LA ENTIDAD CTA,89451417, CORRESPONDIENTE AL 24 DE NOVIEMBRE DE 2025</t>
  </si>
  <si>
    <t>B1500004167</t>
  </si>
  <si>
    <t>AYUNTAMIENTO MUNICIPAL DE BANI</t>
  </si>
  <si>
    <t>PAGO IMPUESTO POR LETREROS ADOSADOS EN GENERAL, EN EL MUNICIPIO DE BANI, CORRESPONDIENTE A JULIO DE 2024</t>
  </si>
  <si>
    <t>B1500000133</t>
  </si>
  <si>
    <t>BROCOLIK, SRL,</t>
  </si>
  <si>
    <t xml:space="preserve">SERVICIO DE REFRIGERIOS PARA CAPACITACION Y REUNIONES DE LA INSTITUCIONES </t>
  </si>
  <si>
    <t>28/11/2025</t>
  </si>
  <si>
    <t>B1500000662</t>
  </si>
  <si>
    <t>CONSORCIO DE TARJETAS DOMINICANA S A</t>
  </si>
  <si>
    <t>SERVICIO DE RECARGA PASO RAPIDO PARA USO DE LA FLOTILLA VEHICULAR DE LA INSTITUCION.</t>
  </si>
  <si>
    <t>B1500000263</t>
  </si>
  <si>
    <t xml:space="preserve">DERED SRL </t>
  </si>
  <si>
    <t>ALQUILER DE LOCAL  DELEGACION LA ROMANA  CORRESPONDIENTE AL MES DE ENERO DEL 2025</t>
  </si>
  <si>
    <t>E450000000040</t>
  </si>
  <si>
    <t>GTG INDUSTRIAL, SRL,</t>
  </si>
  <si>
    <t>ADQUISICION DE MISCELANIOS MATERIALES DE LIMPIEZA, MISCELANEO Y PARA USO DE LA INSTITUICION</t>
  </si>
  <si>
    <t>B1500000320</t>
  </si>
  <si>
    <t>INVERSIONES SM, S.A.</t>
  </si>
  <si>
    <t>MANTENIMIENTO DE PLANTA ELECTRICA CORRESPONDIENTE AL MES DE JULIO DE 2024</t>
  </si>
  <si>
    <t>B1500000327</t>
  </si>
  <si>
    <t>ALQUILER DE 03 LOCALES  DELEGACION METROPOLITANA  CORRESPONDIENTE AL MES DE NOVIEMBRE DEL 2024</t>
  </si>
  <si>
    <t>B1500000068</t>
  </si>
  <si>
    <t>SHUTTERS QUISQUEYAMOS, SRL.</t>
  </si>
  <si>
    <t>SERVICIOS DE MANTENIMIENTO DE LOS SHUTTERS PARA USO DE LA INSTITUCION.</t>
  </si>
  <si>
    <t>E450000000001</t>
  </si>
  <si>
    <t xml:space="preserve">TRANSPORTE BLANCO, S, A, </t>
  </si>
  <si>
    <t xml:space="preserve">SERVICIO DE TRANSPORTE DE CONTINGENCIA PARA ENVIO DE VALIJAS, BULTO Y MOBILIARIOS A TODAS LAS DELEGACIONES A NIVEL NACIONAL. </t>
  </si>
  <si>
    <t>B1500003439</t>
  </si>
  <si>
    <t xml:space="preserve">UNIVERSIDAD AUTONOMA DE SANTO DOMINGO </t>
  </si>
  <si>
    <t>MAESTRIA EN ALTA GERENCIA DE GIPSY MASSIEL PACHANO TORRERO 2024-2026</t>
  </si>
  <si>
    <t>B1500003438</t>
  </si>
  <si>
    <t>PAGO MODULO #6 DEE MAESTRIA GESTION DE RECURSOS HUMANOS A JOHAIRY DELINA PIETRERA VERAS</t>
  </si>
  <si>
    <t>E450000000015</t>
  </si>
  <si>
    <t>WIRELESS SOLUTIONS DOMINICANA WSD, SRL</t>
  </si>
  <si>
    <t>SERVICIO DE INTERNET SIMETRICO DE 200MBPS, Y  ENLACE PUNTO (P2P) VIA FIBRA OPTICA DE LA ENTIDAD, CORRESPONDIENTE AL MES DE SEPTIEMBRE DE 2025</t>
  </si>
  <si>
    <t>E450000000016</t>
  </si>
  <si>
    <t>B1500006751</t>
  </si>
  <si>
    <t>EDITORA DEL CARIBE</t>
  </si>
  <si>
    <t>CONTRATACIONES DE SERVICIOS DE PUBLICIDAD EN MEDIOS DE COMUNICACIONES PARA EL POSICIONAMIENTO INSTITUCIONAL DE LA NUEVA DIRECCION DE DESARROLLO SOCIAL SUPERATE</t>
  </si>
  <si>
    <t>PREPARADO POR:____________________________</t>
  </si>
  <si>
    <t xml:space="preserve">                                                                                                                                                                                                                                      REVISADO POR:_____________________________</t>
  </si>
  <si>
    <t xml:space="preserve">                                                                                                                          AUTORIZADO POR _________________________________</t>
  </si>
  <si>
    <t>JENNY CABELO M.</t>
  </si>
  <si>
    <t xml:space="preserve">    ROSA MERCEDES OVAL</t>
  </si>
  <si>
    <t xml:space="preserve">                                                                                                                          CARLOS RICARDO</t>
  </si>
  <si>
    <t>CONTADORA</t>
  </si>
  <si>
    <t xml:space="preserve">    ENCARGADA SECCION DE TESORERIA</t>
  </si>
  <si>
    <t xml:space="preserve">                                                                                                                         DIRECTOR FINANCIERO Y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</si>
</sst>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u val="doubleAccounting"/>
      <sz val="11"/>
      <color theme="1"/>
      <name val="Calibri"/>
      <family val="2"/>
    </font>
    <font>
      <b/>
      <sz val="11"/>
      <color theme="1"/>
      <name val="Calibri"/>
      <family val="2"/>
    </font>
    <font>
      <u val="doubleAccounting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4" fontId="2" fillId="0" borderId="1" xfId="2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64" fontId="2" fillId="0" borderId="2" xfId="0" applyNumberFormat="1" applyFont="1" applyBorder="1"/>
    <xf numFmtId="49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2" fillId="3" borderId="1" xfId="0" applyNumberFormat="1" applyFont="1" applyFill="1" applyBorder="1"/>
    <xf numFmtId="164" fontId="2" fillId="3" borderId="2" xfId="0" applyNumberFormat="1" applyFont="1" applyFill="1" applyBorder="1"/>
    <xf numFmtId="0" fontId="2" fillId="0" borderId="1" xfId="0" applyFont="1" applyBorder="1"/>
    <xf numFmtId="44" fontId="4" fillId="4" borderId="3" xfId="2" applyFont="1" applyFill="1" applyBorder="1" applyAlignment="1">
      <alignment horizontal="right"/>
    </xf>
    <xf numFmtId="14" fontId="2" fillId="0" borderId="0" xfId="0" applyNumberFormat="1" applyFont="1" applyAlignment="1">
      <alignment horizontal="center"/>
    </xf>
    <xf numFmtId="164" fontId="5" fillId="0" borderId="0" xfId="1" applyNumberFormat="1" applyFont="1" applyBorder="1"/>
    <xf numFmtId="0" fontId="6" fillId="0" borderId="0" xfId="0" applyFont="1" applyAlignment="1">
      <alignment horizontal="center"/>
    </xf>
    <xf numFmtId="44" fontId="5" fillId="0" borderId="0" xfId="1" applyNumberFormat="1" applyFont="1" applyBorder="1"/>
    <xf numFmtId="8" fontId="7" fillId="0" borderId="0" xfId="1" applyNumberFormat="1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2609849</xdr:colOff>
      <xdr:row>0</xdr:row>
      <xdr:rowOff>35718</xdr:rowOff>
    </xdr:from>
    <xdr:to>
      <xdr:col>5</xdr:col>
      <xdr:colOff>4133850</xdr:colOff>
      <xdr:row>0</xdr:row>
      <xdr:rowOff>819150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1F6A20-8761-4C37-AC99-438197372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799" y="35718"/>
          <a:ext cx="1524001" cy="783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EEF9-F068-4375-B5F1-95F5A6CFBB9F}">
  <sheetPr>
    <pageSetUpPr fitToPage="1"/>
  </sheetPr>
  <dimension ref="B1:J26"/>
  <sheetViews>
    <sheetView tabSelected="1" topLeftCell="A3" workbookViewId="0">
      <selection activeCell="F28" sqref="F28"/>
    </sheetView>
  </sheetViews>
  <sheetFormatPr baseColWidth="10" defaultRowHeight="15" x14ac:dyDescent="0.25"/>
  <cols>
    <col min="2" max="2" width="18.5703125" customWidth="1"/>
    <col min="3" max="3" width="22.140625" customWidth="1"/>
    <col min="4" max="4" width="22.140625" hidden="1" customWidth="1"/>
    <col min="5" max="5" width="44.7109375" customWidth="1"/>
    <col min="6" max="6" width="165.140625" customWidth="1"/>
    <col min="7" max="7" width="18.42578125" customWidth="1"/>
    <col min="8" max="8" width="16" customWidth="1"/>
    <col min="9" max="9" width="17.7109375" customWidth="1"/>
  </cols>
  <sheetData>
    <row r="1" spans="2:10" ht="72" customHeight="1" x14ac:dyDescent="0.25"/>
    <row r="2" spans="2:10" x14ac:dyDescent="0.25">
      <c r="F2" s="1" t="s">
        <v>0</v>
      </c>
    </row>
    <row r="4" spans="2:10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  <c r="I4" s="3" t="s">
        <v>8</v>
      </c>
      <c r="J4" s="1"/>
    </row>
    <row r="5" spans="2:10" x14ac:dyDescent="0.25">
      <c r="B5" s="4">
        <v>45985</v>
      </c>
      <c r="C5" s="5" t="s">
        <v>9</v>
      </c>
      <c r="D5" s="5"/>
      <c r="E5" s="6" t="s">
        <v>10</v>
      </c>
      <c r="F5" s="7" t="s">
        <v>11</v>
      </c>
      <c r="G5" s="8">
        <v>1582223.37</v>
      </c>
      <c r="H5" s="9" t="s">
        <v>12</v>
      </c>
      <c r="I5" s="10">
        <f t="shared" ref="I5:I19" si="0">+G5</f>
        <v>1582223.37</v>
      </c>
      <c r="J5" s="1"/>
    </row>
    <row r="6" spans="2:10" x14ac:dyDescent="0.25">
      <c r="B6" s="4">
        <v>45985</v>
      </c>
      <c r="C6" s="5" t="s">
        <v>9</v>
      </c>
      <c r="D6" s="5"/>
      <c r="E6" s="6" t="s">
        <v>10</v>
      </c>
      <c r="F6" s="7" t="s">
        <v>13</v>
      </c>
      <c r="G6" s="8">
        <v>54812.2</v>
      </c>
      <c r="H6" s="9" t="s">
        <v>12</v>
      </c>
      <c r="I6" s="10">
        <f t="shared" si="0"/>
        <v>54812.2</v>
      </c>
      <c r="J6" s="1"/>
    </row>
    <row r="7" spans="2:10" x14ac:dyDescent="0.25">
      <c r="B7" s="11">
        <v>45649</v>
      </c>
      <c r="C7" s="12" t="s">
        <v>14</v>
      </c>
      <c r="D7" s="12"/>
      <c r="E7" s="13" t="s">
        <v>15</v>
      </c>
      <c r="F7" s="14" t="s">
        <v>16</v>
      </c>
      <c r="G7" s="8">
        <v>5916.75</v>
      </c>
      <c r="H7" s="9" t="s">
        <v>12</v>
      </c>
      <c r="I7" s="10">
        <f t="shared" si="0"/>
        <v>5916.75</v>
      </c>
      <c r="J7" s="1"/>
    </row>
    <row r="8" spans="2:10" x14ac:dyDescent="0.25">
      <c r="B8" s="4">
        <v>45981</v>
      </c>
      <c r="C8" s="5" t="s">
        <v>17</v>
      </c>
      <c r="D8" s="5"/>
      <c r="E8" s="6" t="s">
        <v>18</v>
      </c>
      <c r="F8" s="7" t="s">
        <v>19</v>
      </c>
      <c r="G8" s="15">
        <v>2550</v>
      </c>
      <c r="H8" s="9" t="s">
        <v>12</v>
      </c>
      <c r="I8" s="10">
        <f t="shared" si="0"/>
        <v>2550</v>
      </c>
      <c r="J8" s="1"/>
    </row>
    <row r="9" spans="2:10" x14ac:dyDescent="0.25">
      <c r="B9" s="16" t="s">
        <v>20</v>
      </c>
      <c r="C9" s="4" t="s">
        <v>21</v>
      </c>
      <c r="D9" s="4"/>
      <c r="E9" s="17" t="s">
        <v>22</v>
      </c>
      <c r="F9" s="17" t="s">
        <v>23</v>
      </c>
      <c r="G9" s="18">
        <v>250000</v>
      </c>
      <c r="H9" s="9" t="s">
        <v>12</v>
      </c>
      <c r="I9" s="10">
        <f t="shared" si="0"/>
        <v>250000</v>
      </c>
      <c r="J9" s="1"/>
    </row>
    <row r="10" spans="2:10" x14ac:dyDescent="0.25">
      <c r="B10" s="4">
        <v>45981</v>
      </c>
      <c r="C10" s="4" t="s">
        <v>24</v>
      </c>
      <c r="D10" s="5"/>
      <c r="E10" s="6" t="s">
        <v>25</v>
      </c>
      <c r="F10" s="7" t="s">
        <v>26</v>
      </c>
      <c r="G10" s="19">
        <f>1382.1*59.8289</f>
        <v>82689.522689999998</v>
      </c>
      <c r="H10" s="9" t="s">
        <v>12</v>
      </c>
      <c r="I10" s="10">
        <f t="shared" si="0"/>
        <v>82689.522689999998</v>
      </c>
      <c r="J10" s="1"/>
    </row>
    <row r="11" spans="2:10" x14ac:dyDescent="0.25">
      <c r="B11" s="4">
        <v>45986</v>
      </c>
      <c r="C11" s="4" t="s">
        <v>27</v>
      </c>
      <c r="D11" s="5"/>
      <c r="E11" s="13" t="s">
        <v>28</v>
      </c>
      <c r="F11" s="20" t="s">
        <v>29</v>
      </c>
      <c r="G11" s="18">
        <v>330146.3</v>
      </c>
      <c r="H11" s="9" t="s">
        <v>12</v>
      </c>
      <c r="I11" s="10">
        <f t="shared" si="0"/>
        <v>330146.3</v>
      </c>
      <c r="J11" s="1"/>
    </row>
    <row r="12" spans="2:10" x14ac:dyDescent="0.25">
      <c r="B12" s="4">
        <v>45482</v>
      </c>
      <c r="C12" s="4" t="s">
        <v>30</v>
      </c>
      <c r="D12" s="5"/>
      <c r="E12" s="13" t="s">
        <v>31</v>
      </c>
      <c r="F12" s="20" t="s">
        <v>32</v>
      </c>
      <c r="G12" s="18">
        <v>28320</v>
      </c>
      <c r="H12" s="9" t="s">
        <v>12</v>
      </c>
      <c r="I12" s="10">
        <f t="shared" si="0"/>
        <v>28320</v>
      </c>
      <c r="J12" s="1"/>
    </row>
    <row r="13" spans="2:10" x14ac:dyDescent="0.25">
      <c r="B13" s="4">
        <v>45609</v>
      </c>
      <c r="C13" s="5" t="s">
        <v>33</v>
      </c>
      <c r="D13" s="5"/>
      <c r="E13" s="6" t="s">
        <v>31</v>
      </c>
      <c r="F13" s="7" t="s">
        <v>34</v>
      </c>
      <c r="G13" s="19">
        <v>334969.82</v>
      </c>
      <c r="H13" s="9" t="s">
        <v>12</v>
      </c>
      <c r="I13" s="10">
        <f t="shared" si="0"/>
        <v>334969.82</v>
      </c>
      <c r="J13" s="1"/>
    </row>
    <row r="14" spans="2:10" x14ac:dyDescent="0.25">
      <c r="B14" s="4">
        <v>45980</v>
      </c>
      <c r="C14" s="5" t="s">
        <v>35</v>
      </c>
      <c r="D14" s="5"/>
      <c r="E14" s="6" t="s">
        <v>36</v>
      </c>
      <c r="F14" s="7" t="s">
        <v>37</v>
      </c>
      <c r="G14" s="21">
        <v>115436.8</v>
      </c>
      <c r="H14" s="9" t="s">
        <v>12</v>
      </c>
      <c r="I14" s="10">
        <f t="shared" si="0"/>
        <v>115436.8</v>
      </c>
      <c r="J14" s="1"/>
    </row>
    <row r="15" spans="2:10" x14ac:dyDescent="0.25">
      <c r="B15" s="4">
        <v>45980</v>
      </c>
      <c r="C15" s="5" t="s">
        <v>38</v>
      </c>
      <c r="D15" s="5"/>
      <c r="E15" s="13" t="s">
        <v>39</v>
      </c>
      <c r="F15" s="20" t="s">
        <v>40</v>
      </c>
      <c r="G15" s="21">
        <v>12566</v>
      </c>
      <c r="H15" s="9" t="s">
        <v>12</v>
      </c>
      <c r="I15" s="10">
        <f t="shared" si="0"/>
        <v>12566</v>
      </c>
      <c r="J15" s="1"/>
    </row>
    <row r="16" spans="2:10" x14ac:dyDescent="0.25">
      <c r="B16" s="4">
        <v>45985</v>
      </c>
      <c r="C16" s="5" t="s">
        <v>41</v>
      </c>
      <c r="D16" s="5"/>
      <c r="E16" s="13" t="s">
        <v>42</v>
      </c>
      <c r="F16" s="20" t="s">
        <v>43</v>
      </c>
      <c r="G16" s="21">
        <v>72400</v>
      </c>
      <c r="H16" s="9" t="s">
        <v>12</v>
      </c>
      <c r="I16" s="10">
        <f t="shared" si="0"/>
        <v>72400</v>
      </c>
      <c r="J16" s="1"/>
    </row>
    <row r="17" spans="2:10" x14ac:dyDescent="0.25">
      <c r="B17" s="4">
        <v>45985</v>
      </c>
      <c r="C17" s="5" t="s">
        <v>44</v>
      </c>
      <c r="D17" s="5"/>
      <c r="E17" s="13" t="s">
        <v>42</v>
      </c>
      <c r="F17" s="20" t="s">
        <v>45</v>
      </c>
      <c r="G17" s="18">
        <v>47000</v>
      </c>
      <c r="H17" s="9" t="s">
        <v>12</v>
      </c>
      <c r="I17" s="10">
        <f t="shared" si="0"/>
        <v>47000</v>
      </c>
      <c r="J17" s="1"/>
    </row>
    <row r="18" spans="2:10" x14ac:dyDescent="0.25">
      <c r="B18" s="4">
        <v>45973</v>
      </c>
      <c r="C18" s="5" t="s">
        <v>46</v>
      </c>
      <c r="D18" s="5"/>
      <c r="E18" s="17" t="s">
        <v>47</v>
      </c>
      <c r="F18" s="20" t="s">
        <v>48</v>
      </c>
      <c r="G18" s="18">
        <f>8416.35*64.7921</f>
        <v>545312.99083500006</v>
      </c>
      <c r="H18" s="9" t="s">
        <v>12</v>
      </c>
      <c r="I18" s="10">
        <f t="shared" si="0"/>
        <v>545312.99083500006</v>
      </c>
      <c r="J18" s="1"/>
    </row>
    <row r="19" spans="2:10" x14ac:dyDescent="0.25">
      <c r="B19" s="4">
        <v>45973</v>
      </c>
      <c r="C19" s="4" t="s">
        <v>49</v>
      </c>
      <c r="D19" s="4"/>
      <c r="E19" s="17" t="s">
        <v>47</v>
      </c>
      <c r="F19" s="20" t="s">
        <v>48</v>
      </c>
      <c r="G19" s="18">
        <f>5015*64.7921</f>
        <v>324932.38150000002</v>
      </c>
      <c r="H19" s="9" t="s">
        <v>12</v>
      </c>
      <c r="I19" s="10">
        <f t="shared" si="0"/>
        <v>324932.38150000002</v>
      </c>
      <c r="J19" s="1"/>
    </row>
    <row r="20" spans="2:10" x14ac:dyDescent="0.25">
      <c r="B20" s="4">
        <v>45989</v>
      </c>
      <c r="C20" s="4" t="s">
        <v>50</v>
      </c>
      <c r="D20" s="4"/>
      <c r="E20" s="13" t="s">
        <v>51</v>
      </c>
      <c r="F20" s="20" t="s">
        <v>52</v>
      </c>
      <c r="G20" s="8">
        <v>177000</v>
      </c>
      <c r="H20" s="9" t="s">
        <v>12</v>
      </c>
      <c r="I20" s="10">
        <f>+G20</f>
        <v>177000</v>
      </c>
      <c r="J20" s="1"/>
    </row>
    <row r="21" spans="2:10" ht="17.25" x14ac:dyDescent="0.4">
      <c r="B21" s="22"/>
      <c r="C21" s="1"/>
      <c r="D21" s="1"/>
      <c r="E21" s="1"/>
      <c r="F21" s="1"/>
      <c r="G21" s="23">
        <f>+SUM(G5:G20)</f>
        <v>3966276.1350250002</v>
      </c>
      <c r="H21" s="24"/>
      <c r="I21" s="25">
        <f>+SUM(I5:I20)</f>
        <v>3966276.1350250002</v>
      </c>
      <c r="J21" s="1"/>
    </row>
    <row r="22" spans="2:10" ht="17.25" x14ac:dyDescent="0.4">
      <c r="B22" s="22"/>
      <c r="C22" s="1"/>
      <c r="D22" s="1"/>
      <c r="E22" s="1"/>
      <c r="F22" s="1"/>
      <c r="G22" s="26"/>
      <c r="H22" s="27"/>
      <c r="I22" s="26"/>
      <c r="J22" s="1"/>
    </row>
    <row r="23" spans="2:10" x14ac:dyDescent="0.25">
      <c r="B23" s="28" t="s">
        <v>53</v>
      </c>
      <c r="C23" s="27"/>
      <c r="D23" s="27"/>
      <c r="E23" s="29" t="s">
        <v>54</v>
      </c>
      <c r="F23" s="1" t="s">
        <v>55</v>
      </c>
      <c r="G23" s="1"/>
      <c r="H23" s="27"/>
      <c r="I23" s="1"/>
      <c r="J23" s="1"/>
    </row>
    <row r="24" spans="2:10" x14ac:dyDescent="0.25">
      <c r="B24" s="30" t="s">
        <v>56</v>
      </c>
      <c r="C24" s="27"/>
      <c r="D24" s="27"/>
      <c r="E24" s="31" t="s">
        <v>57</v>
      </c>
      <c r="F24" s="32" t="s">
        <v>58</v>
      </c>
      <c r="G24" s="1"/>
      <c r="H24" s="27"/>
      <c r="I24" s="1"/>
      <c r="J24" s="1"/>
    </row>
    <row r="25" spans="2:10" x14ac:dyDescent="0.25">
      <c r="B25" s="28" t="s">
        <v>59</v>
      </c>
      <c r="C25" s="27"/>
      <c r="D25" s="27"/>
      <c r="E25" s="33" t="s">
        <v>60</v>
      </c>
      <c r="F25" s="1" t="s">
        <v>61</v>
      </c>
      <c r="G25" s="1"/>
      <c r="H25" s="27"/>
      <c r="I25" s="1"/>
      <c r="J25" s="1"/>
    </row>
    <row r="26" spans="2:10" x14ac:dyDescent="0.25">
      <c r="B26" s="1"/>
      <c r="C26" s="1"/>
      <c r="D26" s="1"/>
      <c r="E26" s="1"/>
      <c r="F26" s="1"/>
      <c r="G26" s="1"/>
      <c r="H26" s="27"/>
      <c r="I26" s="1"/>
      <c r="J26" s="1"/>
    </row>
  </sheetData>
  <pageMargins left="0.7" right="0.7" top="0.75" bottom="0.75" header="0.3" footer="0.3"/>
  <pageSetup paperSize="5" scale="5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Cabelo Martinez</dc:creator>
  <cp:lastModifiedBy>Jenny Cabelo Martinez</cp:lastModifiedBy>
  <dcterms:created xsi:type="dcterms:W3CDTF">2025-12-08T19:58:00Z</dcterms:created>
  <dcterms:modified xsi:type="dcterms:W3CDTF">2025-12-08T19:59:32Z</dcterms:modified>
</cp:coreProperties>
</file>